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65"/>
  </bookViews>
  <sheets>
    <sheet name="YAPI İŞLERİ" sheetId="5" r:id="rId1"/>
    <sheet name="İDARİ VE MALİ İŞLER" sheetId="8" r:id="rId2"/>
    <sheet name="SAĞLIK KÜLTÜR" sheetId="10" r:id="rId3"/>
    <sheet name="KÜTÜPHANE" sheetId="2" r:id="rId4"/>
    <sheet name="BİLİMSEL ARAŞTIRMA" sheetId="11" r:id="rId5"/>
  </sheets>
  <calcPr calcId="152511"/>
</workbook>
</file>

<file path=xl/calcChain.xml><?xml version="1.0" encoding="utf-8"?>
<calcChain xmlns="http://schemas.openxmlformats.org/spreadsheetml/2006/main">
  <c r="J3" i="8" l="1"/>
  <c r="K3" i="8"/>
  <c r="Q24" i="5"/>
  <c r="O24" i="5"/>
  <c r="P24" i="5"/>
  <c r="N24" i="5"/>
  <c r="M24" i="5"/>
  <c r="K24" i="5"/>
  <c r="J24" i="5"/>
  <c r="O27" i="5"/>
  <c r="L27" i="5"/>
  <c r="I27" i="5"/>
  <c r="O20" i="5"/>
  <c r="L20" i="5"/>
  <c r="I20" i="5"/>
  <c r="M20" i="5"/>
  <c r="Q3" i="11" l="1"/>
  <c r="O3" i="11"/>
  <c r="P3" i="11"/>
  <c r="N3" i="11"/>
  <c r="M3" i="11"/>
  <c r="K3" i="11"/>
  <c r="J3" i="11"/>
  <c r="O6" i="11"/>
  <c r="L6" i="11"/>
  <c r="I6" i="11"/>
  <c r="M6" i="11"/>
  <c r="E6" i="11"/>
  <c r="G3" i="11"/>
  <c r="O38" i="5"/>
  <c r="Q38" i="5"/>
  <c r="P38" i="5"/>
  <c r="N38" i="5"/>
  <c r="M38" i="5"/>
  <c r="K38" i="5"/>
  <c r="J38" i="5"/>
  <c r="O41" i="5"/>
  <c r="L41" i="5"/>
  <c r="I41" i="5"/>
  <c r="M41" i="5"/>
  <c r="Q31" i="5"/>
  <c r="O31" i="5"/>
  <c r="P31" i="5"/>
  <c r="N31" i="5"/>
  <c r="M31" i="5"/>
  <c r="K31" i="5"/>
  <c r="J31" i="5"/>
  <c r="O34" i="5"/>
  <c r="L34" i="5"/>
  <c r="I34" i="5"/>
  <c r="M34" i="5"/>
  <c r="Q3" i="10"/>
  <c r="O3" i="10"/>
  <c r="P3" i="10"/>
  <c r="N3" i="10"/>
  <c r="M3" i="10"/>
  <c r="K3" i="10"/>
  <c r="J3" i="10"/>
  <c r="O6" i="10"/>
  <c r="L6" i="10"/>
  <c r="I6" i="10"/>
  <c r="M6" i="10"/>
  <c r="I10" i="8"/>
  <c r="I7" i="8"/>
  <c r="I8" i="8"/>
  <c r="I9" i="8"/>
  <c r="I6" i="8"/>
  <c r="I3" i="8"/>
  <c r="E10" i="8"/>
  <c r="F10" i="8"/>
  <c r="G10" i="8"/>
  <c r="H10" i="8"/>
  <c r="D10" i="8"/>
  <c r="M27" i="5"/>
  <c r="E27" i="5"/>
  <c r="G24" i="5"/>
  <c r="Q17" i="5" l="1"/>
  <c r="N17" i="5"/>
  <c r="P17" i="5"/>
  <c r="O17" i="5"/>
  <c r="M17" i="5"/>
  <c r="L17" i="5"/>
  <c r="K17" i="5"/>
  <c r="J17" i="5"/>
  <c r="I17" i="5"/>
  <c r="I13" i="5"/>
  <c r="K10" i="5"/>
  <c r="J10" i="5"/>
  <c r="I10" i="5"/>
  <c r="J3" i="5" l="1"/>
  <c r="K3" i="5"/>
  <c r="L3" i="5"/>
  <c r="Q3" i="5"/>
  <c r="O6" i="5"/>
  <c r="I6" i="5"/>
  <c r="L6" i="5"/>
  <c r="P3" i="5"/>
  <c r="O3" i="5"/>
  <c r="M6" i="5"/>
  <c r="M3" i="5"/>
  <c r="N3" i="5"/>
  <c r="J3" i="2"/>
  <c r="I3" i="2"/>
  <c r="I6" i="2"/>
  <c r="K3" i="2" s="1"/>
</calcChain>
</file>

<file path=xl/sharedStrings.xml><?xml version="1.0" encoding="utf-8"?>
<sst xmlns="http://schemas.openxmlformats.org/spreadsheetml/2006/main" count="321" uniqueCount="57">
  <si>
    <t>Sektörü</t>
  </si>
  <si>
    <t>Alt Sektörü</t>
  </si>
  <si>
    <t xml:space="preserve">Eğitim </t>
  </si>
  <si>
    <t>Yükseköğretim</t>
  </si>
  <si>
    <t>Kültür</t>
  </si>
  <si>
    <t>DKH-Sosyal</t>
  </si>
  <si>
    <t>Teknolojik Araştırma</t>
  </si>
  <si>
    <t xml:space="preserve">Merkezi Araştırma Laboratuvarı İlave Altyapı </t>
  </si>
  <si>
    <t>Tarihi Sancak Köşkü Restorasyonu</t>
  </si>
  <si>
    <t>Davutpaşa Kışlası Bölük Binası Restorasyonu</t>
  </si>
  <si>
    <t>Yayın Alımı</t>
  </si>
  <si>
    <t>Çeşitli Ünitelerin Etüt Projesi</t>
  </si>
  <si>
    <t>Kampüs Altyapısı</t>
  </si>
  <si>
    <t>Merkez Kütüphanesi Binası</t>
  </si>
  <si>
    <t>Muhtelif İşler (Öz Gelir)</t>
  </si>
  <si>
    <t>Proje Adı</t>
  </si>
  <si>
    <t>2022 YILI KBÖ</t>
  </si>
  <si>
    <t>2023 TEKLİF</t>
  </si>
  <si>
    <t>2024 TAHMİN</t>
  </si>
  <si>
    <t>2025 TAHMİN</t>
  </si>
  <si>
    <t>Proje  Sıra No</t>
  </si>
  <si>
    <t>2022 YILI NİHAİ ÖDENEK</t>
  </si>
  <si>
    <t>08.06.2022 HAZİRAN HARCAMA</t>
  </si>
  <si>
    <t>Büyük Onarım (Hazine)</t>
  </si>
  <si>
    <t>Muhtelif İşler (Hazine)</t>
  </si>
  <si>
    <t>2023 İLAVE MALİYET</t>
  </si>
  <si>
    <t>2023 KURUM TEKLİFİ</t>
  </si>
  <si>
    <t>2024 İLAVE MALİYET</t>
  </si>
  <si>
    <t>2024 KURUM TEKLİFİ</t>
  </si>
  <si>
    <t>11693- Yayın Alımı</t>
  </si>
  <si>
    <t>62.239.765.11693-0410.0005-02-06.01</t>
  </si>
  <si>
    <t>ALT FAALİYET</t>
  </si>
  <si>
    <t>TERTİBİ</t>
  </si>
  <si>
    <t>2025 İLAVE MALİYET</t>
  </si>
  <si>
    <t>2025 KURUM TEKLİFİ</t>
  </si>
  <si>
    <t>12188- Büyük Onarım</t>
  </si>
  <si>
    <t>62.239.756.12188-0410.0008-02-06.07</t>
  </si>
  <si>
    <t>12185- Çeşitli Ünitelerin Etüt Projesi</t>
  </si>
  <si>
    <t>62.239.756.12185-0410.0008-02-06.05</t>
  </si>
  <si>
    <t>12187- Kampüs Altyapısı</t>
  </si>
  <si>
    <t>62.239.756.12187-0410.0008-02-06.05</t>
  </si>
  <si>
    <t>13485- Merkez Kütüphanesi Binası</t>
  </si>
  <si>
    <t>62.239.756.13485-0410.0008-02-06.05</t>
  </si>
  <si>
    <t>12181- Muhtelif İşler</t>
  </si>
  <si>
    <t>62.239.756.12181-0410.0003-02-06.01</t>
  </si>
  <si>
    <t>62.239.756.12181-0410.0003-02-06.02</t>
  </si>
  <si>
    <t>62.239.756.12181-0410.0003-02-06.03</t>
  </si>
  <si>
    <t>62.239.756.12181-0410.0003-02-06.06</t>
  </si>
  <si>
    <t>TOPLAM</t>
  </si>
  <si>
    <t>14568- Muhtelif İşler (Öz Gelir)</t>
  </si>
  <si>
    <t>62.241.773.14568-0410.0006-13-06.01</t>
  </si>
  <si>
    <t>12304-  Tarihi Sancak Köşkü Restorasyonu</t>
  </si>
  <si>
    <t>62.239.765.12304-0410.0008-02-06.07</t>
  </si>
  <si>
    <t>18318- Davutpaşa Kışlası Bölük Binası Restorasyonu</t>
  </si>
  <si>
    <t>62.239.765.18318-0410.0008-02-06.07</t>
  </si>
  <si>
    <t xml:space="preserve">19896- Merkezi Araştırma Laboratuvarı İlave Altyapı </t>
  </si>
  <si>
    <t>56.210.782.19896-0410.0001-02-06.01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</si>
</sst>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4" fontId="2" fillId="5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2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vertical="center"/>
    </xf>
    <xf numFmtId="0" fontId="2" fillId="0" borderId="0" xfId="0" applyFont="1" applyFill="1"/>
    <xf numFmtId="4" fontId="2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0" fontId="5" fillId="0" borderId="0" xfId="0" applyFont="1"/>
    <xf numFmtId="4" fontId="4" fillId="4" borderId="1" xfId="0" applyNumberFormat="1" applyFont="1" applyFill="1" applyBorder="1" applyAlignment="1">
      <alignment vertical="center"/>
    </xf>
    <xf numFmtId="4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41"/>
  <sheetViews>
    <sheetView tabSelected="1" topLeftCell="A28" workbookViewId="0">
      <selection activeCell="F45" sqref="F45"/>
    </sheetView>
  </sheetViews>
  <sheetFormatPr defaultRowHeight="11.25" x14ac:dyDescent="0.2"/>
  <cols>
    <col min="1" max="1" width="1.85546875" style="3" customWidth="1"/>
    <col min="2" max="2" width="19.42578125" style="3" customWidth="1"/>
    <col min="3" max="3" width="28.140625" style="3" customWidth="1"/>
    <col min="4" max="4" width="10.85546875" style="3" customWidth="1"/>
    <col min="5" max="5" width="14.7109375" style="3" customWidth="1"/>
    <col min="6" max="6" width="10.85546875" style="3" bestFit="1" customWidth="1"/>
    <col min="7" max="7" width="11.28515625" style="3" bestFit="1" customWidth="1"/>
    <col min="8" max="8" width="10" style="3" bestFit="1" customWidth="1"/>
    <col min="9" max="15" width="10.85546875" style="3" bestFit="1" customWidth="1"/>
    <col min="16" max="16" width="8.5703125" style="3" bestFit="1" customWidth="1"/>
    <col min="17" max="17" width="10.85546875" style="3" bestFit="1" customWidth="1"/>
    <col min="18" max="16384" width="9.140625" style="3"/>
  </cols>
  <sheetData>
    <row r="2" spans="2:17" ht="33.75" x14ac:dyDescent="0.2">
      <c r="B2" s="1" t="s">
        <v>0</v>
      </c>
      <c r="C2" s="1" t="s">
        <v>1</v>
      </c>
      <c r="D2" s="2" t="s">
        <v>20</v>
      </c>
      <c r="E2" s="1" t="s">
        <v>15</v>
      </c>
      <c r="F2" s="2" t="s">
        <v>16</v>
      </c>
      <c r="G2" s="2" t="s">
        <v>21</v>
      </c>
      <c r="H2" s="2" t="s">
        <v>22</v>
      </c>
      <c r="I2" s="2" t="s">
        <v>17</v>
      </c>
      <c r="J2" s="2" t="s">
        <v>25</v>
      </c>
      <c r="K2" s="2" t="s">
        <v>26</v>
      </c>
      <c r="L2" s="2" t="s">
        <v>18</v>
      </c>
      <c r="M2" s="2" t="s">
        <v>27</v>
      </c>
      <c r="N2" s="2" t="s">
        <v>28</v>
      </c>
      <c r="O2" s="2" t="s">
        <v>19</v>
      </c>
      <c r="P2" s="2" t="s">
        <v>33</v>
      </c>
      <c r="Q2" s="2" t="s">
        <v>34</v>
      </c>
    </row>
    <row r="3" spans="2:17" ht="30" customHeight="1" x14ac:dyDescent="0.2">
      <c r="B3" s="4" t="s">
        <v>2</v>
      </c>
      <c r="C3" s="4" t="s">
        <v>3</v>
      </c>
      <c r="D3" s="5">
        <v>2</v>
      </c>
      <c r="E3" s="4" t="s">
        <v>23</v>
      </c>
      <c r="F3" s="6">
        <v>9800000</v>
      </c>
      <c r="G3" s="6">
        <v>17156000</v>
      </c>
      <c r="H3" s="6">
        <v>2303048.6800000002</v>
      </c>
      <c r="I3" s="6">
        <v>20000000</v>
      </c>
      <c r="J3" s="6">
        <f t="shared" ref="J3:Q3" si="0">H6</f>
        <v>0</v>
      </c>
      <c r="K3" s="6">
        <f t="shared" si="0"/>
        <v>20000000</v>
      </c>
      <c r="L3" s="6">
        <f t="shared" si="0"/>
        <v>23000000</v>
      </c>
      <c r="M3" s="6">
        <f t="shared" si="0"/>
        <v>0</v>
      </c>
      <c r="N3" s="6">
        <f t="shared" si="0"/>
        <v>23000000</v>
      </c>
      <c r="O3" s="6">
        <f t="shared" si="0"/>
        <v>23000000</v>
      </c>
      <c r="P3" s="6">
        <f t="shared" si="0"/>
        <v>0</v>
      </c>
      <c r="Q3" s="6">
        <f t="shared" si="0"/>
        <v>23000000</v>
      </c>
    </row>
    <row r="5" spans="2:17" ht="33.75" x14ac:dyDescent="0.2">
      <c r="B5" s="7" t="s">
        <v>31</v>
      </c>
      <c r="C5" s="7" t="s">
        <v>32</v>
      </c>
      <c r="D5" s="2" t="s">
        <v>16</v>
      </c>
      <c r="E5" s="2" t="s">
        <v>21</v>
      </c>
      <c r="F5" s="2" t="s">
        <v>22</v>
      </c>
      <c r="G5" s="2" t="s">
        <v>17</v>
      </c>
      <c r="H5" s="2" t="s">
        <v>25</v>
      </c>
      <c r="I5" s="2" t="s">
        <v>26</v>
      </c>
      <c r="J5" s="2" t="s">
        <v>18</v>
      </c>
      <c r="K5" s="2" t="s">
        <v>27</v>
      </c>
      <c r="L5" s="2" t="s">
        <v>28</v>
      </c>
      <c r="M5" s="2" t="s">
        <v>19</v>
      </c>
      <c r="N5" s="2" t="s">
        <v>33</v>
      </c>
      <c r="O5" s="2" t="s">
        <v>34</v>
      </c>
    </row>
    <row r="6" spans="2:17" ht="30" customHeight="1" x14ac:dyDescent="0.2">
      <c r="B6" s="8" t="s">
        <v>35</v>
      </c>
      <c r="C6" s="8" t="s">
        <v>36</v>
      </c>
      <c r="D6" s="9">
        <v>9800000</v>
      </c>
      <c r="E6" s="9">
        <v>17156000</v>
      </c>
      <c r="F6" s="9">
        <v>2303048.6800000002</v>
      </c>
      <c r="G6" s="10">
        <v>20000000</v>
      </c>
      <c r="H6" s="10">
        <v>0</v>
      </c>
      <c r="I6" s="10">
        <f>G6+H6</f>
        <v>20000000</v>
      </c>
      <c r="J6" s="10">
        <v>23000000</v>
      </c>
      <c r="K6" s="10">
        <v>0</v>
      </c>
      <c r="L6" s="10">
        <f>J6+K6</f>
        <v>23000000</v>
      </c>
      <c r="M6" s="10">
        <f>J6</f>
        <v>23000000</v>
      </c>
      <c r="N6" s="10">
        <v>0</v>
      </c>
      <c r="O6" s="10">
        <f>M6+N6</f>
        <v>23000000</v>
      </c>
    </row>
    <row r="9" spans="2:17" ht="33.75" x14ac:dyDescent="0.2">
      <c r="B9" s="11" t="s">
        <v>0</v>
      </c>
      <c r="C9" s="11" t="s">
        <v>1</v>
      </c>
      <c r="D9" s="7" t="s">
        <v>20</v>
      </c>
      <c r="E9" s="11" t="s">
        <v>15</v>
      </c>
      <c r="F9" s="7" t="s">
        <v>16</v>
      </c>
      <c r="G9" s="7" t="s">
        <v>21</v>
      </c>
      <c r="H9" s="7" t="s">
        <v>22</v>
      </c>
      <c r="I9" s="7" t="s">
        <v>17</v>
      </c>
      <c r="J9" s="7" t="s">
        <v>25</v>
      </c>
      <c r="K9" s="7" t="s">
        <v>26</v>
      </c>
    </row>
    <row r="10" spans="2:17" ht="30" customHeight="1" x14ac:dyDescent="0.2">
      <c r="B10" s="4" t="s">
        <v>2</v>
      </c>
      <c r="C10" s="4" t="s">
        <v>3</v>
      </c>
      <c r="D10" s="5">
        <v>3</v>
      </c>
      <c r="E10" s="4" t="s">
        <v>11</v>
      </c>
      <c r="F10" s="6">
        <v>200000</v>
      </c>
      <c r="G10" s="6">
        <v>200000</v>
      </c>
      <c r="H10" s="6">
        <v>0</v>
      </c>
      <c r="I10" s="6">
        <f>G13</f>
        <v>0</v>
      </c>
      <c r="J10" s="6">
        <f>H13</f>
        <v>0</v>
      </c>
      <c r="K10" s="6">
        <f>I13</f>
        <v>0</v>
      </c>
    </row>
    <row r="12" spans="2:17" ht="33.75" x14ac:dyDescent="0.2">
      <c r="B12" s="7" t="s">
        <v>31</v>
      </c>
      <c r="C12" s="7" t="s">
        <v>32</v>
      </c>
      <c r="D12" s="7" t="s">
        <v>16</v>
      </c>
      <c r="E12" s="7" t="s">
        <v>21</v>
      </c>
      <c r="F12" s="7" t="s">
        <v>22</v>
      </c>
      <c r="G12" s="7" t="s">
        <v>17</v>
      </c>
      <c r="H12" s="7" t="s">
        <v>25</v>
      </c>
      <c r="I12" s="7" t="s">
        <v>26</v>
      </c>
    </row>
    <row r="13" spans="2:17" ht="30" customHeight="1" x14ac:dyDescent="0.2">
      <c r="B13" s="13" t="s">
        <v>37</v>
      </c>
      <c r="C13" s="13" t="s">
        <v>38</v>
      </c>
      <c r="D13" s="12">
        <v>200000</v>
      </c>
      <c r="E13" s="12">
        <v>200000</v>
      </c>
      <c r="F13" s="12">
        <v>0</v>
      </c>
      <c r="G13" s="10">
        <v>0</v>
      </c>
      <c r="H13" s="10">
        <v>0</v>
      </c>
      <c r="I13" s="10">
        <f>G13+H13</f>
        <v>0</v>
      </c>
    </row>
    <row r="16" spans="2:17" ht="33.75" x14ac:dyDescent="0.2">
      <c r="B16" s="1" t="s">
        <v>0</v>
      </c>
      <c r="C16" s="1" t="s">
        <v>1</v>
      </c>
      <c r="D16" s="2" t="s">
        <v>20</v>
      </c>
      <c r="E16" s="1" t="s">
        <v>15</v>
      </c>
      <c r="F16" s="2" t="s">
        <v>16</v>
      </c>
      <c r="G16" s="2" t="s">
        <v>21</v>
      </c>
      <c r="H16" s="2" t="s">
        <v>22</v>
      </c>
      <c r="I16" s="2" t="s">
        <v>17</v>
      </c>
      <c r="J16" s="2" t="s">
        <v>25</v>
      </c>
      <c r="K16" s="2" t="s">
        <v>26</v>
      </c>
      <c r="L16" s="2" t="s">
        <v>18</v>
      </c>
      <c r="M16" s="2" t="s">
        <v>27</v>
      </c>
      <c r="N16" s="2" t="s">
        <v>28</v>
      </c>
      <c r="O16" s="2" t="s">
        <v>19</v>
      </c>
      <c r="P16" s="2" t="s">
        <v>33</v>
      </c>
      <c r="Q16" s="2" t="s">
        <v>34</v>
      </c>
    </row>
    <row r="17" spans="2:58" ht="30" customHeight="1" x14ac:dyDescent="0.2">
      <c r="B17" s="4" t="s">
        <v>2</v>
      </c>
      <c r="C17" s="4" t="s">
        <v>3</v>
      </c>
      <c r="D17" s="5">
        <v>4</v>
      </c>
      <c r="E17" s="4" t="s">
        <v>12</v>
      </c>
      <c r="F17" s="6">
        <v>4000000</v>
      </c>
      <c r="G17" s="6">
        <v>4000000</v>
      </c>
      <c r="H17" s="6">
        <v>82600</v>
      </c>
      <c r="I17" s="6">
        <f>G20</f>
        <v>5191000</v>
      </c>
      <c r="J17" s="6">
        <f t="shared" ref="J17:P17" si="1">H20</f>
        <v>0</v>
      </c>
      <c r="K17" s="6">
        <f>I20</f>
        <v>5191000</v>
      </c>
      <c r="L17" s="6">
        <f t="shared" si="1"/>
        <v>6882000</v>
      </c>
      <c r="M17" s="6">
        <f t="shared" si="1"/>
        <v>0</v>
      </c>
      <c r="N17" s="6">
        <f>L20</f>
        <v>6882000</v>
      </c>
      <c r="O17" s="6">
        <f t="shared" si="1"/>
        <v>6882000</v>
      </c>
      <c r="P17" s="6">
        <f t="shared" si="1"/>
        <v>0</v>
      </c>
      <c r="Q17" s="6">
        <f>O20</f>
        <v>6882000</v>
      </c>
    </row>
    <row r="19" spans="2:58" ht="33.75" x14ac:dyDescent="0.2">
      <c r="B19" s="7" t="s">
        <v>31</v>
      </c>
      <c r="C19" s="7" t="s">
        <v>32</v>
      </c>
      <c r="D19" s="2" t="s">
        <v>16</v>
      </c>
      <c r="E19" s="2" t="s">
        <v>21</v>
      </c>
      <c r="F19" s="2" t="s">
        <v>22</v>
      </c>
      <c r="G19" s="2" t="s">
        <v>17</v>
      </c>
      <c r="H19" s="2" t="s">
        <v>25</v>
      </c>
      <c r="I19" s="2" t="s">
        <v>26</v>
      </c>
      <c r="J19" s="2" t="s">
        <v>18</v>
      </c>
      <c r="K19" s="2" t="s">
        <v>27</v>
      </c>
      <c r="L19" s="2" t="s">
        <v>28</v>
      </c>
      <c r="M19" s="2" t="s">
        <v>19</v>
      </c>
      <c r="N19" s="2" t="s">
        <v>33</v>
      </c>
      <c r="O19" s="2" t="s">
        <v>34</v>
      </c>
    </row>
    <row r="20" spans="2:58" ht="30" customHeight="1" x14ac:dyDescent="0.2">
      <c r="B20" s="8" t="s">
        <v>39</v>
      </c>
      <c r="C20" s="8" t="s">
        <v>40</v>
      </c>
      <c r="D20" s="9">
        <v>4000000</v>
      </c>
      <c r="E20" s="9">
        <v>4000000</v>
      </c>
      <c r="F20" s="9">
        <v>82600</v>
      </c>
      <c r="G20" s="14">
        <v>5191000</v>
      </c>
      <c r="H20" s="14">
        <v>0</v>
      </c>
      <c r="I20" s="14">
        <f>G20+H20</f>
        <v>5191000</v>
      </c>
      <c r="J20" s="14">
        <v>6882000</v>
      </c>
      <c r="K20" s="14">
        <v>0</v>
      </c>
      <c r="L20" s="14">
        <f>J20+K20</f>
        <v>6882000</v>
      </c>
      <c r="M20" s="14">
        <f t="shared" ref="M20" si="2">J20</f>
        <v>6882000</v>
      </c>
      <c r="N20" s="14">
        <v>0</v>
      </c>
      <c r="O20" s="14">
        <f>M20+N20</f>
        <v>6882000</v>
      </c>
    </row>
    <row r="23" spans="2:58" ht="33.75" x14ac:dyDescent="0.2">
      <c r="B23" s="1" t="s">
        <v>0</v>
      </c>
      <c r="C23" s="1" t="s">
        <v>1</v>
      </c>
      <c r="D23" s="2" t="s">
        <v>20</v>
      </c>
      <c r="E23" s="1" t="s">
        <v>15</v>
      </c>
      <c r="F23" s="2" t="s">
        <v>16</v>
      </c>
      <c r="G23" s="2" t="s">
        <v>21</v>
      </c>
      <c r="H23" s="2" t="s">
        <v>22</v>
      </c>
      <c r="I23" s="2" t="s">
        <v>17</v>
      </c>
      <c r="J23" s="2" t="s">
        <v>25</v>
      </c>
      <c r="K23" s="2" t="s">
        <v>26</v>
      </c>
      <c r="L23" s="2" t="s">
        <v>18</v>
      </c>
      <c r="M23" s="2" t="s">
        <v>27</v>
      </c>
      <c r="N23" s="2" t="s">
        <v>28</v>
      </c>
      <c r="O23" s="2" t="s">
        <v>19</v>
      </c>
      <c r="P23" s="2" t="s">
        <v>33</v>
      </c>
      <c r="Q23" s="2" t="s">
        <v>34</v>
      </c>
    </row>
    <row r="24" spans="2:58" s="19" customFormat="1" ht="30" customHeight="1" x14ac:dyDescent="0.2">
      <c r="B24" s="4" t="s">
        <v>2</v>
      </c>
      <c r="C24" s="4" t="s">
        <v>3</v>
      </c>
      <c r="D24" s="5">
        <v>5</v>
      </c>
      <c r="E24" s="4" t="s">
        <v>13</v>
      </c>
      <c r="F24" s="6">
        <v>32000000</v>
      </c>
      <c r="G24" s="6">
        <f>F24</f>
        <v>32000000</v>
      </c>
      <c r="H24" s="6">
        <v>5834268.6699999999</v>
      </c>
      <c r="I24" s="6">
        <v>49000000</v>
      </c>
      <c r="J24" s="6">
        <f>H27</f>
        <v>0</v>
      </c>
      <c r="K24" s="6">
        <f>I27</f>
        <v>49000000</v>
      </c>
      <c r="L24" s="6">
        <v>50000000</v>
      </c>
      <c r="M24" s="6">
        <f>K27</f>
        <v>0</v>
      </c>
      <c r="N24" s="6">
        <f>L27</f>
        <v>50000000</v>
      </c>
      <c r="O24" s="6">
        <f>M27</f>
        <v>50000000</v>
      </c>
      <c r="P24" s="6">
        <f>N27</f>
        <v>0</v>
      </c>
      <c r="Q24" s="6">
        <f>O27</f>
        <v>50000000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</row>
    <row r="26" spans="2:58" ht="33.75" x14ac:dyDescent="0.2">
      <c r="B26" s="7" t="s">
        <v>31</v>
      </c>
      <c r="C26" s="7" t="s">
        <v>32</v>
      </c>
      <c r="D26" s="2" t="s">
        <v>16</v>
      </c>
      <c r="E26" s="2" t="s">
        <v>21</v>
      </c>
      <c r="F26" s="2" t="s">
        <v>22</v>
      </c>
      <c r="G26" s="2" t="s">
        <v>17</v>
      </c>
      <c r="H26" s="2" t="s">
        <v>25</v>
      </c>
      <c r="I26" s="2" t="s">
        <v>26</v>
      </c>
      <c r="J26" s="2" t="s">
        <v>18</v>
      </c>
      <c r="K26" s="2" t="s">
        <v>27</v>
      </c>
      <c r="L26" s="2" t="s">
        <v>28</v>
      </c>
      <c r="M26" s="2" t="s">
        <v>19</v>
      </c>
      <c r="N26" s="2" t="s">
        <v>33</v>
      </c>
      <c r="O26" s="2" t="s">
        <v>34</v>
      </c>
    </row>
    <row r="27" spans="2:58" ht="30" customHeight="1" x14ac:dyDescent="0.2">
      <c r="B27" s="8" t="s">
        <v>41</v>
      </c>
      <c r="C27" s="8" t="s">
        <v>42</v>
      </c>
      <c r="D27" s="9">
        <v>32000000</v>
      </c>
      <c r="E27" s="12">
        <f>D27</f>
        <v>32000000</v>
      </c>
      <c r="F27" s="12">
        <v>5834268.6699999999</v>
      </c>
      <c r="G27" s="14">
        <v>49000000</v>
      </c>
      <c r="H27" s="14">
        <v>0</v>
      </c>
      <c r="I27" s="14">
        <f>G27+H27</f>
        <v>49000000</v>
      </c>
      <c r="J27" s="14">
        <v>50000000</v>
      </c>
      <c r="K27" s="14">
        <v>0</v>
      </c>
      <c r="L27" s="14">
        <f>J27+K27</f>
        <v>50000000</v>
      </c>
      <c r="M27" s="14">
        <f t="shared" ref="M27" si="3">J27</f>
        <v>50000000</v>
      </c>
      <c r="N27" s="14">
        <v>0</v>
      </c>
      <c r="O27" s="14">
        <f>M27+N27</f>
        <v>50000000</v>
      </c>
    </row>
    <row r="30" spans="2:58" ht="33.75" x14ac:dyDescent="0.2">
      <c r="B30" s="1" t="s">
        <v>0</v>
      </c>
      <c r="C30" s="1" t="s">
        <v>1</v>
      </c>
      <c r="D30" s="2" t="s">
        <v>20</v>
      </c>
      <c r="E30" s="1" t="s">
        <v>15</v>
      </c>
      <c r="F30" s="2" t="s">
        <v>16</v>
      </c>
      <c r="G30" s="2" t="s">
        <v>21</v>
      </c>
      <c r="H30" s="2" t="s">
        <v>22</v>
      </c>
      <c r="I30" s="2" t="s">
        <v>17</v>
      </c>
      <c r="J30" s="2" t="s">
        <v>25</v>
      </c>
      <c r="K30" s="2" t="s">
        <v>26</v>
      </c>
      <c r="L30" s="2" t="s">
        <v>18</v>
      </c>
      <c r="M30" s="2" t="s">
        <v>27</v>
      </c>
      <c r="N30" s="2" t="s">
        <v>28</v>
      </c>
      <c r="O30" s="2" t="s">
        <v>19</v>
      </c>
      <c r="P30" s="2" t="s">
        <v>33</v>
      </c>
      <c r="Q30" s="2" t="s">
        <v>34</v>
      </c>
    </row>
    <row r="31" spans="2:58" ht="30" customHeight="1" x14ac:dyDescent="0.2">
      <c r="B31" s="15" t="s">
        <v>2</v>
      </c>
      <c r="C31" s="15" t="s">
        <v>4</v>
      </c>
      <c r="D31" s="16">
        <v>7</v>
      </c>
      <c r="E31" s="15" t="s">
        <v>8</v>
      </c>
      <c r="F31" s="17">
        <v>4500000</v>
      </c>
      <c r="G31" s="17">
        <v>2925000</v>
      </c>
      <c r="H31" s="17">
        <v>0</v>
      </c>
      <c r="I31" s="17">
        <v>5000000</v>
      </c>
      <c r="J31" s="17">
        <f>H34</f>
        <v>0</v>
      </c>
      <c r="K31" s="17">
        <f>I34</f>
        <v>5000000</v>
      </c>
      <c r="L31" s="17">
        <v>4000000</v>
      </c>
      <c r="M31" s="17">
        <f>K34</f>
        <v>0</v>
      </c>
      <c r="N31" s="17">
        <f>L34</f>
        <v>4000000</v>
      </c>
      <c r="O31" s="17">
        <f>M34</f>
        <v>4000000</v>
      </c>
      <c r="P31" s="17">
        <f>N34</f>
        <v>0</v>
      </c>
      <c r="Q31" s="17">
        <f>O34</f>
        <v>4000000</v>
      </c>
    </row>
    <row r="33" spans="2:17" ht="33.75" x14ac:dyDescent="0.2">
      <c r="B33" s="7" t="s">
        <v>31</v>
      </c>
      <c r="C33" s="7" t="s">
        <v>32</v>
      </c>
      <c r="D33" s="2" t="s">
        <v>16</v>
      </c>
      <c r="E33" s="2" t="s">
        <v>21</v>
      </c>
      <c r="F33" s="2" t="s">
        <v>22</v>
      </c>
      <c r="G33" s="2" t="s">
        <v>17</v>
      </c>
      <c r="H33" s="2" t="s">
        <v>25</v>
      </c>
      <c r="I33" s="2" t="s">
        <v>26</v>
      </c>
      <c r="J33" s="2" t="s">
        <v>18</v>
      </c>
      <c r="K33" s="2" t="s">
        <v>27</v>
      </c>
      <c r="L33" s="2" t="s">
        <v>28</v>
      </c>
      <c r="M33" s="2" t="s">
        <v>19</v>
      </c>
      <c r="N33" s="2" t="s">
        <v>33</v>
      </c>
      <c r="O33" s="2" t="s">
        <v>34</v>
      </c>
    </row>
    <row r="34" spans="2:17" ht="30" customHeight="1" x14ac:dyDescent="0.2">
      <c r="B34" s="8" t="s">
        <v>51</v>
      </c>
      <c r="C34" s="8" t="s">
        <v>52</v>
      </c>
      <c r="D34" s="27">
        <v>4500000</v>
      </c>
      <c r="E34" s="27">
        <v>2925000</v>
      </c>
      <c r="F34" s="27">
        <v>0</v>
      </c>
      <c r="G34" s="14">
        <v>5000000</v>
      </c>
      <c r="H34" s="14">
        <v>0</v>
      </c>
      <c r="I34" s="14">
        <f>G34+H34</f>
        <v>5000000</v>
      </c>
      <c r="J34" s="14">
        <v>4000000</v>
      </c>
      <c r="K34" s="14">
        <v>0</v>
      </c>
      <c r="L34" s="14">
        <f>J34+K34</f>
        <v>4000000</v>
      </c>
      <c r="M34" s="14">
        <f t="shared" ref="M34" si="4">J34</f>
        <v>4000000</v>
      </c>
      <c r="N34" s="14">
        <v>0</v>
      </c>
      <c r="O34" s="14">
        <f>M34+N34</f>
        <v>4000000</v>
      </c>
    </row>
    <row r="37" spans="2:17" ht="33.75" x14ac:dyDescent="0.2">
      <c r="B37" s="1" t="s">
        <v>0</v>
      </c>
      <c r="C37" s="1" t="s">
        <v>1</v>
      </c>
      <c r="D37" s="2" t="s">
        <v>20</v>
      </c>
      <c r="E37" s="1" t="s">
        <v>15</v>
      </c>
      <c r="F37" s="2" t="s">
        <v>16</v>
      </c>
      <c r="G37" s="2" t="s">
        <v>21</v>
      </c>
      <c r="H37" s="2" t="s">
        <v>22</v>
      </c>
      <c r="I37" s="2" t="s">
        <v>17</v>
      </c>
      <c r="J37" s="2" t="s">
        <v>25</v>
      </c>
      <c r="K37" s="2" t="s">
        <v>26</v>
      </c>
      <c r="L37" s="2" t="s">
        <v>18</v>
      </c>
      <c r="M37" s="2" t="s">
        <v>27</v>
      </c>
      <c r="N37" s="2" t="s">
        <v>28</v>
      </c>
      <c r="O37" s="2" t="s">
        <v>19</v>
      </c>
      <c r="P37" s="2" t="s">
        <v>33</v>
      </c>
      <c r="Q37" s="2" t="s">
        <v>34</v>
      </c>
    </row>
    <row r="38" spans="2:17" ht="30" customHeight="1" x14ac:dyDescent="0.2">
      <c r="B38" s="15" t="s">
        <v>2</v>
      </c>
      <c r="C38" s="15" t="s">
        <v>4</v>
      </c>
      <c r="D38" s="16">
        <v>8</v>
      </c>
      <c r="E38" s="15" t="s">
        <v>9</v>
      </c>
      <c r="F38" s="17">
        <v>2000000</v>
      </c>
      <c r="G38" s="17">
        <v>1299000</v>
      </c>
      <c r="H38" s="17">
        <v>0</v>
      </c>
      <c r="I38" s="17">
        <v>2078000</v>
      </c>
      <c r="J38" s="17">
        <f>H41</f>
        <v>0</v>
      </c>
      <c r="K38" s="17">
        <f>I41</f>
        <v>2078000</v>
      </c>
      <c r="L38" s="17">
        <v>3621000</v>
      </c>
      <c r="M38" s="17">
        <f>K41</f>
        <v>0</v>
      </c>
      <c r="N38" s="17">
        <f>L41</f>
        <v>3621000</v>
      </c>
      <c r="O38" s="17">
        <f>M41</f>
        <v>3621000</v>
      </c>
      <c r="P38" s="17">
        <f>N41</f>
        <v>0</v>
      </c>
      <c r="Q38" s="17">
        <f>O41</f>
        <v>3621000</v>
      </c>
    </row>
    <row r="40" spans="2:17" ht="33.75" x14ac:dyDescent="0.2">
      <c r="B40" s="7" t="s">
        <v>31</v>
      </c>
      <c r="C40" s="7" t="s">
        <v>32</v>
      </c>
      <c r="D40" s="2" t="s">
        <v>16</v>
      </c>
      <c r="E40" s="2" t="s">
        <v>21</v>
      </c>
      <c r="F40" s="2" t="s">
        <v>22</v>
      </c>
      <c r="G40" s="2" t="s">
        <v>17</v>
      </c>
      <c r="H40" s="2" t="s">
        <v>25</v>
      </c>
      <c r="I40" s="2" t="s">
        <v>26</v>
      </c>
      <c r="J40" s="2" t="s">
        <v>18</v>
      </c>
      <c r="K40" s="2" t="s">
        <v>27</v>
      </c>
      <c r="L40" s="2" t="s">
        <v>28</v>
      </c>
      <c r="M40" s="2" t="s">
        <v>19</v>
      </c>
      <c r="N40" s="2" t="s">
        <v>33</v>
      </c>
      <c r="O40" s="2" t="s">
        <v>34</v>
      </c>
    </row>
    <row r="41" spans="2:17" ht="30" customHeight="1" x14ac:dyDescent="0.2">
      <c r="B41" s="8" t="s">
        <v>53</v>
      </c>
      <c r="C41" s="8" t="s">
        <v>54</v>
      </c>
      <c r="D41" s="12">
        <v>2000000</v>
      </c>
      <c r="E41" s="12">
        <v>1299000</v>
      </c>
      <c r="F41" s="12">
        <v>0</v>
      </c>
      <c r="G41" s="14">
        <v>2078000</v>
      </c>
      <c r="H41" s="14">
        <v>0</v>
      </c>
      <c r="I41" s="14">
        <f>G41+H41</f>
        <v>2078000</v>
      </c>
      <c r="J41" s="14">
        <v>3621000</v>
      </c>
      <c r="K41" s="14">
        <v>0</v>
      </c>
      <c r="L41" s="14">
        <f>J41+K41</f>
        <v>3621000</v>
      </c>
      <c r="M41" s="14">
        <f t="shared" ref="M41" si="5">J41</f>
        <v>3621000</v>
      </c>
      <c r="N41" s="14">
        <v>0</v>
      </c>
      <c r="O41" s="14">
        <f>M41+N41</f>
        <v>3621000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workbookViewId="0">
      <selection activeCell="F16" sqref="F16"/>
    </sheetView>
  </sheetViews>
  <sheetFormatPr defaultRowHeight="15" x14ac:dyDescent="0.25"/>
  <cols>
    <col min="1" max="1" width="2.5703125" customWidth="1"/>
    <col min="2" max="2" width="15.85546875" customWidth="1"/>
    <col min="3" max="3" width="29.28515625" bestFit="1" customWidth="1"/>
    <col min="4" max="4" width="12.85546875" bestFit="1" customWidth="1"/>
    <col min="5" max="5" width="15.85546875" bestFit="1" customWidth="1"/>
    <col min="6" max="6" width="11.28515625" bestFit="1" customWidth="1"/>
    <col min="7" max="7" width="11" bestFit="1" customWidth="1"/>
    <col min="8" max="9" width="10.28515625" bestFit="1" customWidth="1"/>
    <col min="11" max="11" width="10" bestFit="1" customWidth="1"/>
  </cols>
  <sheetData>
    <row r="2" spans="2:11" ht="33.75" x14ac:dyDescent="0.25">
      <c r="B2" s="11" t="s">
        <v>0</v>
      </c>
      <c r="C2" s="11" t="s">
        <v>1</v>
      </c>
      <c r="D2" s="7" t="s">
        <v>20</v>
      </c>
      <c r="E2" s="11" t="s">
        <v>15</v>
      </c>
      <c r="F2" s="7" t="s">
        <v>16</v>
      </c>
      <c r="G2" s="7" t="s">
        <v>21</v>
      </c>
      <c r="H2" s="7" t="s">
        <v>22</v>
      </c>
      <c r="I2" s="7" t="s">
        <v>17</v>
      </c>
      <c r="J2" s="7" t="s">
        <v>25</v>
      </c>
      <c r="K2" s="7" t="s">
        <v>26</v>
      </c>
    </row>
    <row r="3" spans="2:11" ht="30" customHeight="1" x14ac:dyDescent="0.25">
      <c r="B3" s="15" t="s">
        <v>2</v>
      </c>
      <c r="C3" s="15" t="s">
        <v>3</v>
      </c>
      <c r="D3" s="16">
        <v>6</v>
      </c>
      <c r="E3" s="15" t="s">
        <v>24</v>
      </c>
      <c r="F3" s="17">
        <v>15126000</v>
      </c>
      <c r="G3" s="17">
        <v>13546000</v>
      </c>
      <c r="H3" s="17">
        <v>4683398.5</v>
      </c>
      <c r="I3" s="17">
        <f>G10</f>
        <v>0</v>
      </c>
      <c r="J3" s="17">
        <f>H10</f>
        <v>0</v>
      </c>
      <c r="K3" s="17">
        <f>I10</f>
        <v>0</v>
      </c>
    </row>
    <row r="4" spans="2:1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33.75" x14ac:dyDescent="0.25">
      <c r="B5" s="28" t="s">
        <v>31</v>
      </c>
      <c r="C5" s="28" t="s">
        <v>32</v>
      </c>
      <c r="D5" s="28" t="s">
        <v>16</v>
      </c>
      <c r="E5" s="28" t="s">
        <v>21</v>
      </c>
      <c r="F5" s="28" t="s">
        <v>22</v>
      </c>
      <c r="G5" s="28" t="s">
        <v>17</v>
      </c>
      <c r="H5" s="28" t="s">
        <v>25</v>
      </c>
      <c r="I5" s="28" t="s">
        <v>26</v>
      </c>
      <c r="J5" s="32"/>
      <c r="K5" s="3"/>
    </row>
    <row r="6" spans="2:11" ht="30" customHeight="1" x14ac:dyDescent="0.25">
      <c r="B6" s="29" t="s">
        <v>43</v>
      </c>
      <c r="C6" s="30" t="s">
        <v>44</v>
      </c>
      <c r="D6" s="18">
        <v>9500000</v>
      </c>
      <c r="E6" s="18">
        <v>8150000</v>
      </c>
      <c r="F6" s="18">
        <v>3118508.22</v>
      </c>
      <c r="G6" s="33">
        <v>0</v>
      </c>
      <c r="H6" s="33">
        <v>0</v>
      </c>
      <c r="I6" s="33">
        <f>G6+H6</f>
        <v>0</v>
      </c>
      <c r="J6" s="32"/>
      <c r="K6" s="3"/>
    </row>
    <row r="7" spans="2:11" ht="30" customHeight="1" x14ac:dyDescent="0.25">
      <c r="B7" s="29" t="s">
        <v>43</v>
      </c>
      <c r="C7" s="30" t="s">
        <v>45</v>
      </c>
      <c r="D7" s="18">
        <v>1126000</v>
      </c>
      <c r="E7" s="18">
        <v>826000</v>
      </c>
      <c r="F7" s="18">
        <v>34883.99</v>
      </c>
      <c r="G7" s="33">
        <v>0</v>
      </c>
      <c r="H7" s="33">
        <v>0</v>
      </c>
      <c r="I7" s="33">
        <f t="shared" ref="I7:I9" si="0">G7+H7</f>
        <v>0</v>
      </c>
      <c r="J7" s="32"/>
    </row>
    <row r="8" spans="2:11" ht="30" customHeight="1" x14ac:dyDescent="0.25">
      <c r="B8" s="29" t="s">
        <v>43</v>
      </c>
      <c r="C8" s="30" t="s">
        <v>46</v>
      </c>
      <c r="D8" s="18">
        <v>2500000</v>
      </c>
      <c r="E8" s="18">
        <v>2820000</v>
      </c>
      <c r="F8" s="18">
        <v>1176606.25</v>
      </c>
      <c r="G8" s="33">
        <v>0</v>
      </c>
      <c r="H8" s="33">
        <v>0</v>
      </c>
      <c r="I8" s="33">
        <f t="shared" si="0"/>
        <v>0</v>
      </c>
      <c r="J8" s="32"/>
    </row>
    <row r="9" spans="2:11" ht="30" customHeight="1" x14ac:dyDescent="0.25">
      <c r="B9" s="29" t="s">
        <v>43</v>
      </c>
      <c r="C9" s="30" t="s">
        <v>47</v>
      </c>
      <c r="D9" s="18">
        <v>2000000</v>
      </c>
      <c r="E9" s="18">
        <v>1750000</v>
      </c>
      <c r="F9" s="18">
        <v>352400.04</v>
      </c>
      <c r="G9" s="33">
        <v>0</v>
      </c>
      <c r="H9" s="33">
        <v>0</v>
      </c>
      <c r="I9" s="33">
        <f t="shared" si="0"/>
        <v>0</v>
      </c>
      <c r="J9" s="32"/>
    </row>
    <row r="10" spans="2:11" x14ac:dyDescent="0.25">
      <c r="B10" s="35" t="s">
        <v>48</v>
      </c>
      <c r="C10" s="35"/>
      <c r="D10" s="34">
        <f>SUM(D6:D9)</f>
        <v>15126000</v>
      </c>
      <c r="E10" s="34">
        <f t="shared" ref="E10:H10" si="1">SUM(E6:E9)</f>
        <v>13546000</v>
      </c>
      <c r="F10" s="34">
        <f t="shared" si="1"/>
        <v>4682398.5000000009</v>
      </c>
      <c r="G10" s="34">
        <f t="shared" si="1"/>
        <v>0</v>
      </c>
      <c r="H10" s="34">
        <f t="shared" si="1"/>
        <v>0</v>
      </c>
      <c r="I10" s="34">
        <f>G10+H10</f>
        <v>0</v>
      </c>
      <c r="J10" s="32"/>
    </row>
  </sheetData>
  <mergeCells count="1">
    <mergeCell ref="B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"/>
  <sheetViews>
    <sheetView workbookViewId="0">
      <selection activeCell="D20" sqref="D20"/>
    </sheetView>
  </sheetViews>
  <sheetFormatPr defaultRowHeight="11.25" x14ac:dyDescent="0.2"/>
  <cols>
    <col min="1" max="1" width="1.7109375" style="3" customWidth="1"/>
    <col min="2" max="2" width="15.85546875" style="3" customWidth="1"/>
    <col min="3" max="3" width="28.140625" style="3" bestFit="1" customWidth="1"/>
    <col min="4" max="4" width="10.140625" style="3" bestFit="1" customWidth="1"/>
    <col min="5" max="5" width="16.42578125" style="3" bestFit="1" customWidth="1"/>
    <col min="6" max="17" width="10.7109375" style="3" customWidth="1"/>
    <col min="18" max="16384" width="9.140625" style="3"/>
  </cols>
  <sheetData>
    <row r="2" spans="2:17" ht="33.75" x14ac:dyDescent="0.2">
      <c r="B2" s="20" t="s">
        <v>0</v>
      </c>
      <c r="C2" s="20" t="s">
        <v>1</v>
      </c>
      <c r="D2" s="21" t="s">
        <v>20</v>
      </c>
      <c r="E2" s="20" t="s">
        <v>15</v>
      </c>
      <c r="F2" s="21" t="s">
        <v>16</v>
      </c>
      <c r="G2" s="21" t="s">
        <v>21</v>
      </c>
      <c r="H2" s="21" t="s">
        <v>22</v>
      </c>
      <c r="I2" s="21" t="s">
        <v>17</v>
      </c>
      <c r="J2" s="21" t="s">
        <v>25</v>
      </c>
      <c r="K2" s="21" t="s">
        <v>26</v>
      </c>
      <c r="L2" s="21" t="s">
        <v>18</v>
      </c>
      <c r="M2" s="21" t="s">
        <v>27</v>
      </c>
      <c r="N2" s="21" t="s">
        <v>28</v>
      </c>
      <c r="O2" s="21" t="s">
        <v>19</v>
      </c>
      <c r="P2" s="21" t="s">
        <v>33</v>
      </c>
      <c r="Q2" s="21" t="s">
        <v>34</v>
      </c>
    </row>
    <row r="3" spans="2:17" ht="30" customHeight="1" x14ac:dyDescent="0.2">
      <c r="B3" s="15" t="s">
        <v>2</v>
      </c>
      <c r="C3" s="15" t="s">
        <v>3</v>
      </c>
      <c r="D3" s="16">
        <v>6</v>
      </c>
      <c r="E3" s="15" t="s">
        <v>14</v>
      </c>
      <c r="F3" s="17">
        <v>1874000</v>
      </c>
      <c r="G3" s="17">
        <v>1576000</v>
      </c>
      <c r="H3" s="17">
        <v>208180.38</v>
      </c>
      <c r="I3" s="17">
        <v>2038000</v>
      </c>
      <c r="J3" s="17">
        <f>H6</f>
        <v>0</v>
      </c>
      <c r="K3" s="17">
        <f>I6</f>
        <v>2038000</v>
      </c>
      <c r="L3" s="17">
        <v>2198000</v>
      </c>
      <c r="M3" s="17">
        <f>K6</f>
        <v>0</v>
      </c>
      <c r="N3" s="17">
        <f>L6</f>
        <v>2198000</v>
      </c>
      <c r="O3" s="17">
        <f>M6</f>
        <v>2198000</v>
      </c>
      <c r="P3" s="17">
        <f>N6</f>
        <v>0</v>
      </c>
      <c r="Q3" s="17">
        <f>O6</f>
        <v>2198000</v>
      </c>
    </row>
    <row r="5" spans="2:17" ht="33.75" x14ac:dyDescent="0.2">
      <c r="B5" s="28" t="s">
        <v>31</v>
      </c>
      <c r="C5" s="28" t="s">
        <v>32</v>
      </c>
      <c r="D5" s="21" t="s">
        <v>16</v>
      </c>
      <c r="E5" s="21" t="s">
        <v>21</v>
      </c>
      <c r="F5" s="21" t="s">
        <v>22</v>
      </c>
      <c r="G5" s="21" t="s">
        <v>17</v>
      </c>
      <c r="H5" s="21" t="s">
        <v>25</v>
      </c>
      <c r="I5" s="21" t="s">
        <v>26</v>
      </c>
      <c r="J5" s="21" t="s">
        <v>18</v>
      </c>
      <c r="K5" s="21" t="s">
        <v>27</v>
      </c>
      <c r="L5" s="21" t="s">
        <v>28</v>
      </c>
      <c r="M5" s="21" t="s">
        <v>19</v>
      </c>
      <c r="N5" s="21" t="s">
        <v>33</v>
      </c>
      <c r="O5" s="21" t="s">
        <v>34</v>
      </c>
    </row>
    <row r="6" spans="2:17" ht="30" customHeight="1" x14ac:dyDescent="0.2">
      <c r="B6" s="29" t="s">
        <v>49</v>
      </c>
      <c r="C6" s="30" t="s">
        <v>50</v>
      </c>
      <c r="D6" s="22">
        <v>1874000</v>
      </c>
      <c r="E6" s="22">
        <v>1576000</v>
      </c>
      <c r="F6" s="22">
        <v>208180.38</v>
      </c>
      <c r="G6" s="31">
        <v>2038000</v>
      </c>
      <c r="H6" s="31">
        <v>0</v>
      </c>
      <c r="I6" s="31">
        <f>G6+H6</f>
        <v>2038000</v>
      </c>
      <c r="J6" s="31">
        <v>2198000</v>
      </c>
      <c r="K6" s="31">
        <v>0</v>
      </c>
      <c r="L6" s="31">
        <f>J6+K6</f>
        <v>2198000</v>
      </c>
      <c r="M6" s="31">
        <f t="shared" ref="M6" si="0">J6</f>
        <v>2198000</v>
      </c>
      <c r="N6" s="31">
        <v>0</v>
      </c>
      <c r="O6" s="31">
        <f>M6+N6</f>
        <v>2198000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D15" sqref="D15"/>
    </sheetView>
  </sheetViews>
  <sheetFormatPr defaultRowHeight="15" x14ac:dyDescent="0.25"/>
  <cols>
    <col min="1" max="1" width="2.28515625" customWidth="1"/>
    <col min="2" max="2" width="13.5703125" bestFit="1" customWidth="1"/>
    <col min="3" max="3" width="28.140625" bestFit="1" customWidth="1"/>
    <col min="4" max="4" width="10.140625" bestFit="1" customWidth="1"/>
    <col min="5" max="5" width="11.28515625" bestFit="1" customWidth="1"/>
    <col min="6" max="6" width="10.140625" bestFit="1" customWidth="1"/>
    <col min="7" max="7" width="11.28515625" bestFit="1" customWidth="1"/>
    <col min="8" max="9" width="10" bestFit="1" customWidth="1"/>
    <col min="10" max="10" width="8.5703125" bestFit="1" customWidth="1"/>
    <col min="11" max="11" width="10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3.75" x14ac:dyDescent="0.25">
      <c r="A2" s="3"/>
      <c r="B2" s="11" t="s">
        <v>0</v>
      </c>
      <c r="C2" s="11" t="s">
        <v>1</v>
      </c>
      <c r="D2" s="7" t="s">
        <v>20</v>
      </c>
      <c r="E2" s="11" t="s">
        <v>15</v>
      </c>
      <c r="F2" s="7" t="s">
        <v>16</v>
      </c>
      <c r="G2" s="7" t="s">
        <v>21</v>
      </c>
      <c r="H2" s="7" t="s">
        <v>22</v>
      </c>
      <c r="I2" s="7" t="s">
        <v>17</v>
      </c>
      <c r="J2" s="7" t="s">
        <v>25</v>
      </c>
      <c r="K2" s="7" t="s">
        <v>26</v>
      </c>
      <c r="L2" s="3"/>
      <c r="M2" s="3"/>
    </row>
    <row r="3" spans="1:13" ht="30" customHeight="1" x14ac:dyDescent="0.25">
      <c r="A3" s="3"/>
      <c r="B3" s="4" t="s">
        <v>2</v>
      </c>
      <c r="C3" s="4" t="s">
        <v>3</v>
      </c>
      <c r="D3" s="5">
        <v>1</v>
      </c>
      <c r="E3" s="4" t="s">
        <v>10</v>
      </c>
      <c r="F3" s="6">
        <v>7000000</v>
      </c>
      <c r="G3" s="6">
        <v>7000000</v>
      </c>
      <c r="H3" s="6">
        <v>1528292.76</v>
      </c>
      <c r="I3" s="6">
        <f>G6</f>
        <v>5000000</v>
      </c>
      <c r="J3" s="6">
        <f>H6</f>
        <v>0</v>
      </c>
      <c r="K3" s="6">
        <f>I6</f>
        <v>5000000</v>
      </c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3.75" x14ac:dyDescent="0.25">
      <c r="A5" s="3"/>
      <c r="B5" s="7" t="s">
        <v>31</v>
      </c>
      <c r="C5" s="7" t="s">
        <v>32</v>
      </c>
      <c r="D5" s="7" t="s">
        <v>16</v>
      </c>
      <c r="E5" s="7" t="s">
        <v>21</v>
      </c>
      <c r="F5" s="7" t="s">
        <v>22</v>
      </c>
      <c r="G5" s="7" t="s">
        <v>17</v>
      </c>
      <c r="H5" s="7" t="s">
        <v>25</v>
      </c>
      <c r="I5" s="7" t="s">
        <v>26</v>
      </c>
      <c r="J5" s="3"/>
      <c r="K5" s="3"/>
      <c r="L5" s="3"/>
      <c r="M5" s="3"/>
    </row>
    <row r="6" spans="1:13" ht="30" customHeight="1" x14ac:dyDescent="0.25">
      <c r="A6" s="3"/>
      <c r="B6" s="13" t="s">
        <v>29</v>
      </c>
      <c r="C6" s="13" t="s">
        <v>30</v>
      </c>
      <c r="D6" s="12">
        <v>7000000</v>
      </c>
      <c r="E6" s="12">
        <v>7000000</v>
      </c>
      <c r="F6" s="12">
        <v>1528292.76</v>
      </c>
      <c r="G6" s="10">
        <v>5000000</v>
      </c>
      <c r="H6" s="10">
        <v>0</v>
      </c>
      <c r="I6" s="10">
        <f>G6+H6</f>
        <v>5000000</v>
      </c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"/>
  <sheetViews>
    <sheetView workbookViewId="0">
      <selection activeCell="C26" sqref="C26"/>
    </sheetView>
  </sheetViews>
  <sheetFormatPr defaultRowHeight="15" x14ac:dyDescent="0.25"/>
  <cols>
    <col min="1" max="1" width="2.140625" customWidth="1"/>
    <col min="2" max="2" width="20.42578125" customWidth="1"/>
    <col min="3" max="3" width="28.140625" bestFit="1" customWidth="1"/>
    <col min="4" max="18" width="10.7109375" customWidth="1"/>
  </cols>
  <sheetData>
    <row r="2" spans="2:17" ht="33.75" x14ac:dyDescent="0.25">
      <c r="B2" s="20" t="s">
        <v>0</v>
      </c>
      <c r="C2" s="20" t="s">
        <v>1</v>
      </c>
      <c r="D2" s="21" t="s">
        <v>20</v>
      </c>
      <c r="E2" s="20" t="s">
        <v>15</v>
      </c>
      <c r="F2" s="21" t="s">
        <v>16</v>
      </c>
      <c r="G2" s="21" t="s">
        <v>21</v>
      </c>
      <c r="H2" s="21" t="s">
        <v>22</v>
      </c>
      <c r="I2" s="21" t="s">
        <v>17</v>
      </c>
      <c r="J2" s="21" t="s">
        <v>25</v>
      </c>
      <c r="K2" s="21" t="s">
        <v>26</v>
      </c>
      <c r="L2" s="21" t="s">
        <v>18</v>
      </c>
      <c r="M2" s="21" t="s">
        <v>27</v>
      </c>
      <c r="N2" s="21" t="s">
        <v>28</v>
      </c>
      <c r="O2" s="21" t="s">
        <v>19</v>
      </c>
      <c r="P2" s="21" t="s">
        <v>33</v>
      </c>
      <c r="Q2" s="21" t="s">
        <v>34</v>
      </c>
    </row>
    <row r="3" spans="2:17" ht="24.75" customHeight="1" x14ac:dyDescent="0.25">
      <c r="B3" s="23" t="s">
        <v>5</v>
      </c>
      <c r="C3" s="23" t="s">
        <v>6</v>
      </c>
      <c r="D3" s="24">
        <v>9</v>
      </c>
      <c r="E3" s="23" t="s">
        <v>7</v>
      </c>
      <c r="F3" s="25">
        <v>8500000</v>
      </c>
      <c r="G3" s="25">
        <f>F3</f>
        <v>8500000</v>
      </c>
      <c r="H3" s="25">
        <v>4249000</v>
      </c>
      <c r="I3" s="25">
        <v>9256000</v>
      </c>
      <c r="J3" s="25">
        <f>H6</f>
        <v>0</v>
      </c>
      <c r="K3" s="25">
        <f>I6</f>
        <v>9256000</v>
      </c>
      <c r="L3" s="25">
        <v>9966000</v>
      </c>
      <c r="M3" s="25">
        <f>K6</f>
        <v>0</v>
      </c>
      <c r="N3" s="25">
        <f>L6</f>
        <v>9966000</v>
      </c>
      <c r="O3" s="25">
        <f>M6</f>
        <v>9966000</v>
      </c>
      <c r="P3" s="25">
        <f>N6</f>
        <v>0</v>
      </c>
      <c r="Q3" s="25">
        <f>O6</f>
        <v>9966000</v>
      </c>
    </row>
    <row r="4" spans="2:17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33.75" x14ac:dyDescent="0.25">
      <c r="B5" s="28" t="s">
        <v>31</v>
      </c>
      <c r="C5" s="28" t="s">
        <v>32</v>
      </c>
      <c r="D5" s="21" t="s">
        <v>16</v>
      </c>
      <c r="E5" s="21" t="s">
        <v>21</v>
      </c>
      <c r="F5" s="21" t="s">
        <v>22</v>
      </c>
      <c r="G5" s="21" t="s">
        <v>17</v>
      </c>
      <c r="H5" s="21" t="s">
        <v>25</v>
      </c>
      <c r="I5" s="21" t="s">
        <v>26</v>
      </c>
      <c r="J5" s="21" t="s">
        <v>18</v>
      </c>
      <c r="K5" s="21" t="s">
        <v>27</v>
      </c>
      <c r="L5" s="21" t="s">
        <v>28</v>
      </c>
      <c r="M5" s="21" t="s">
        <v>19</v>
      </c>
      <c r="N5" s="21" t="s">
        <v>33</v>
      </c>
      <c r="O5" s="21" t="s">
        <v>34</v>
      </c>
      <c r="P5" s="3"/>
      <c r="Q5" s="3"/>
    </row>
    <row r="6" spans="2:17" ht="30" customHeight="1" x14ac:dyDescent="0.25">
      <c r="B6" s="29" t="s">
        <v>55</v>
      </c>
      <c r="C6" s="30" t="s">
        <v>56</v>
      </c>
      <c r="D6" s="12">
        <v>8500000</v>
      </c>
      <c r="E6" s="12">
        <f>D6</f>
        <v>8500000</v>
      </c>
      <c r="F6" s="12">
        <v>4249000</v>
      </c>
      <c r="G6" s="14">
        <v>9256000</v>
      </c>
      <c r="H6" s="14">
        <v>0</v>
      </c>
      <c r="I6" s="14">
        <f>G6+H6</f>
        <v>9256000</v>
      </c>
      <c r="J6" s="14">
        <v>9966000</v>
      </c>
      <c r="K6" s="14">
        <v>0</v>
      </c>
      <c r="L6" s="14">
        <f>J6+K6</f>
        <v>9966000</v>
      </c>
      <c r="M6" s="14">
        <f>J6</f>
        <v>9966000</v>
      </c>
      <c r="N6" s="14">
        <v>0</v>
      </c>
      <c r="O6" s="14">
        <f>M6+N6</f>
        <v>9966000</v>
      </c>
      <c r="P6" s="3"/>
      <c r="Q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YAPI İŞLERİ</vt:lpstr>
      <vt:lpstr>İDARİ VE MALİ İŞLER</vt:lpstr>
      <vt:lpstr>SAĞLIK KÜLTÜR</vt:lpstr>
      <vt:lpstr>KÜTÜPHANE</vt:lpstr>
      <vt:lpstr>BİLİMSEL ARAŞTIRMA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2022-06-10T10:04:21Z</dcterms:modified>
</cp:coreProperties>
</file>